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55" tabRatio="6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<sst xmlns="http://schemas.openxmlformats.org/spreadsheetml/2006/main" count="114" uniqueCount="30">
  <si>
    <t>Отчет об объеме переданной электроэнергии 2019г.</t>
  </si>
  <si>
    <t>№ п/п</t>
  </si>
  <si>
    <t>Показатели</t>
  </si>
  <si>
    <t>2019г январь (факт)</t>
  </si>
  <si>
    <t>2019г февраль  (факт)</t>
  </si>
  <si>
    <t>2019г март  (факт)</t>
  </si>
  <si>
    <t>Всего</t>
  </si>
  <si>
    <t>ВН</t>
  </si>
  <si>
    <t>СН1</t>
  </si>
  <si>
    <t>СН2</t>
  </si>
  <si>
    <t>НН</t>
  </si>
  <si>
    <t>1</t>
  </si>
  <si>
    <t>Поступление эл. энергии в сеть, млн.кВтч</t>
  </si>
  <si>
    <t>Полезный отпуск из сети, млн.кВтч</t>
  </si>
  <si>
    <t>3</t>
  </si>
  <si>
    <t>Потери эл. энергии в сети, млн.кВтч</t>
  </si>
  <si>
    <t>то же в %</t>
  </si>
  <si>
    <t>2019г апрель (факт)</t>
  </si>
  <si>
    <t>2019г май (факт)</t>
  </si>
  <si>
    <t>2019г июнь (факт)</t>
  </si>
  <si>
    <t>2019г июль (факт)</t>
  </si>
  <si>
    <t>2019г август (факт)</t>
  </si>
  <si>
    <t>2019г сентябрь (факт)</t>
  </si>
  <si>
    <t>2019г октябрь (факт)</t>
  </si>
  <si>
    <t>2019г ноябрь (факт)</t>
  </si>
  <si>
    <t>2019г декабрь (факт)</t>
  </si>
  <si>
    <t>2019г Итого (факт)</t>
  </si>
  <si>
    <t>Поступление мощности в сеть, МВт</t>
  </si>
  <si>
    <t>Транзит мощности, МВт</t>
  </si>
  <si>
    <t>Потери мощности в сети, МВт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</si>
</sst>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46"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79" fontId="0" fillId="0" borderId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27" fillId="5" borderId="0" applyNumberFormat="0" applyBorder="0" applyAlignment="0" applyProtection="0"/>
    <xf numFmtId="9" fontId="0" fillId="0" borderId="0" applyFill="0" applyBorder="0" applyAlignment="0" applyProtection="0"/>
    <xf numFmtId="0" fontId="27" fillId="6" borderId="0" applyNumberFormat="0" applyBorder="0" applyAlignment="0" applyProtection="0"/>
    <xf numFmtId="0" fontId="29" fillId="0" borderId="1" applyNumberFormat="0" applyFill="0" applyAlignment="0" applyProtection="0"/>
    <xf numFmtId="0" fontId="30" fillId="7" borderId="2" applyNumberFormat="0" applyAlignment="0" applyProtection="0"/>
    <xf numFmtId="0" fontId="3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7" applyNumberFormat="0" applyAlignment="0" applyProtection="0"/>
    <xf numFmtId="0" fontId="40" fillId="11" borderId="8" applyNumberFormat="0" applyAlignment="0" applyProtection="0"/>
    <xf numFmtId="0" fontId="41" fillId="7" borderId="7" applyNumberFormat="0" applyAlignment="0" applyProtection="0"/>
    <xf numFmtId="0" fontId="42" fillId="0" borderId="9" applyNumberFormat="0" applyFill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7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0" borderId="0">
      <alignment/>
      <protection/>
    </xf>
  </cellStyleXfs>
  <cellXfs count="40">
    <xf numFmtId="0" fontId="0" fillId="0" borderId="0" xfId="0" applyAlignment="1">
      <alignment/>
    </xf>
    <xf numFmtId="0" fontId="2" fillId="0" borderId="0" xfId="63">
      <alignment/>
      <protection/>
    </xf>
    <xf numFmtId="0" fontId="3" fillId="0" borderId="0" xfId="63" applyFont="1" applyBorder="1" applyAlignment="1">
      <alignment horizontal="center"/>
      <protection/>
    </xf>
    <xf numFmtId="0" fontId="4" fillId="0" borderId="10" xfId="63" applyFont="1" applyBorder="1" applyAlignment="1">
      <alignment horizontal="center" wrapText="1"/>
      <protection/>
    </xf>
    <xf numFmtId="0" fontId="4" fillId="0" borderId="11" xfId="63" applyFont="1" applyBorder="1" applyAlignment="1">
      <alignment horizontal="center"/>
      <protection/>
    </xf>
    <xf numFmtId="0" fontId="4" fillId="33" borderId="12" xfId="63" applyFont="1" applyFill="1" applyBorder="1" applyAlignment="1">
      <alignment horizontal="center"/>
      <protection/>
    </xf>
    <xf numFmtId="0" fontId="4" fillId="33" borderId="13" xfId="63" applyFont="1" applyFill="1" applyBorder="1" applyAlignment="1">
      <alignment horizont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/>
      <protection/>
    </xf>
    <xf numFmtId="0" fontId="4" fillId="0" borderId="16" xfId="63" applyFont="1" applyBorder="1" applyAlignment="1">
      <alignment horizontal="center" vertical="center"/>
      <protection/>
    </xf>
    <xf numFmtId="49" fontId="5" fillId="0" borderId="10" xfId="63" applyNumberFormat="1" applyFont="1" applyBorder="1" applyAlignment="1">
      <alignment horizontal="center" wrapText="1"/>
      <protection/>
    </xf>
    <xf numFmtId="49" fontId="6" fillId="0" borderId="11" xfId="63" applyNumberFormat="1" applyFont="1" applyBorder="1" applyAlignment="1">
      <alignment horizontal="center" wrapText="1"/>
      <protection/>
    </xf>
    <xf numFmtId="0" fontId="7" fillId="0" borderId="14" xfId="63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0" fontId="7" fillId="0" borderId="15" xfId="63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wrapText="1"/>
      <protection/>
    </xf>
    <xf numFmtId="0" fontId="7" fillId="0" borderId="17" xfId="63" applyFont="1" applyBorder="1" applyAlignment="1">
      <alignment horizontal="center" vertical="center"/>
      <protection/>
    </xf>
    <xf numFmtId="0" fontId="7" fillId="0" borderId="18" xfId="63" applyFont="1" applyBorder="1" applyAlignment="1">
      <alignment horizontal="center" vertical="center"/>
      <protection/>
    </xf>
    <xf numFmtId="0" fontId="7" fillId="0" borderId="19" xfId="63" applyFont="1" applyBorder="1" applyAlignment="1">
      <alignment horizontal="center" vertical="center"/>
      <protection/>
    </xf>
    <xf numFmtId="0" fontId="7" fillId="0" borderId="20" xfId="63" applyFont="1" applyBorder="1" applyAlignment="1">
      <alignment horizontal="center" vertical="center"/>
      <protection/>
    </xf>
    <xf numFmtId="0" fontId="7" fillId="0" borderId="21" xfId="63" applyFont="1" applyBorder="1" applyAlignment="1">
      <alignment horizontal="center" vertical="center"/>
      <protection/>
    </xf>
    <xf numFmtId="0" fontId="7" fillId="0" borderId="22" xfId="63" applyFont="1" applyBorder="1" applyAlignment="1">
      <alignment horizontal="center" vertical="center"/>
      <protection/>
    </xf>
    <xf numFmtId="0" fontId="6" fillId="34" borderId="23" xfId="63" applyFont="1" applyFill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4" fillId="0" borderId="0" xfId="63" applyFont="1">
      <alignment/>
      <protection/>
    </xf>
    <xf numFmtId="49" fontId="5" fillId="0" borderId="18" xfId="63" applyNumberFormat="1" applyFont="1" applyBorder="1" applyAlignment="1">
      <alignment horizontal="center" wrapText="1"/>
      <protection/>
    </xf>
    <xf numFmtId="49" fontId="6" fillId="0" borderId="24" xfId="63" applyNumberFormat="1" applyFont="1" applyBorder="1" applyAlignment="1">
      <alignment horizontal="center" wrapText="1"/>
      <protection/>
    </xf>
    <xf numFmtId="0" fontId="6" fillId="34" borderId="10" xfId="63" applyFont="1" applyFill="1" applyBorder="1" applyAlignment="1">
      <alignment horizontal="center" vertical="center"/>
      <protection/>
    </xf>
    <xf numFmtId="0" fontId="4" fillId="0" borderId="10" xfId="63" applyFont="1" applyBorder="1">
      <alignment/>
      <protection/>
    </xf>
    <xf numFmtId="0" fontId="4" fillId="0" borderId="10" xfId="63" applyFont="1" applyBorder="1" applyAlignment="1">
      <alignment horizontal="center" vertical="center"/>
      <protection/>
    </xf>
    <xf numFmtId="0" fontId="4" fillId="0" borderId="0" xfId="63" applyFont="1" applyBorder="1">
      <alignment/>
      <protection/>
    </xf>
    <xf numFmtId="0" fontId="6" fillId="0" borderId="10" xfId="63" applyFont="1" applyBorder="1" applyAlignment="1">
      <alignment horizontal="center" wrapText="1"/>
      <protection/>
    </xf>
    <xf numFmtId="0" fontId="2" fillId="0" borderId="0" xfId="63" applyBorder="1">
      <alignment/>
      <protection/>
    </xf>
    <xf numFmtId="0" fontId="8" fillId="0" borderId="0" xfId="63" applyFont="1" applyBorder="1" applyAlignment="1">
      <alignment wrapText="1"/>
      <protection/>
    </xf>
    <xf numFmtId="0" fontId="2" fillId="0" borderId="0" xfId="63" applyBorder="1" applyAlignment="1">
      <alignment horizontal="center" vertical="center"/>
      <protection/>
    </xf>
    <xf numFmtId="0" fontId="4" fillId="0" borderId="25" xfId="63" applyFont="1" applyBorder="1" applyAlignment="1">
      <alignment horizontal="center"/>
      <protection/>
    </xf>
    <xf numFmtId="0" fontId="4" fillId="0" borderId="26" xfId="63" applyFont="1" applyBorder="1" applyAlignment="1">
      <alignment horizontal="center"/>
      <protection/>
    </xf>
    <xf numFmtId="0" fontId="7" fillId="35" borderId="10" xfId="63" applyFont="1" applyFill="1" applyBorder="1" applyAlignment="1">
      <alignment horizontal="center" vertical="center"/>
      <protection/>
    </xf>
    <xf numFmtId="0" fontId="6" fillId="34" borderId="27" xfId="63" applyFont="1" applyFill="1" applyBorder="1" applyAlignment="1">
      <alignment horizontal="center" vertical="center"/>
      <protection/>
    </xf>
  </cellXfs>
  <cellStyles count="50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  <cellStyle name="Excel Built-in Norm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6"/>
  <sheetViews>
    <sheetView tabSelected="1" workbookViewId="0" topLeftCell="A1">
      <selection activeCell="C28" sqref="C28"/>
    </sheetView>
  </sheetViews>
  <sheetFormatPr defaultColWidth="9.421875" defaultRowHeight="12.75"/>
  <cols>
    <col min="1" max="1" width="4.8515625" style="1" customWidth="1"/>
    <col min="2" max="2" width="16.7109375" style="1" customWidth="1"/>
    <col min="3" max="5" width="9.421875" style="1" customWidth="1"/>
    <col min="6" max="7" width="9.57421875" style="1" bestFit="1" customWidth="1"/>
    <col min="8" max="8" width="9.57421875" style="1" customWidth="1"/>
    <col min="9" max="10" width="9.421875" style="1" customWidth="1"/>
    <col min="11" max="12" width="9.57421875" style="1" bestFit="1" customWidth="1"/>
    <col min="13" max="15" width="9.421875" style="1" customWidth="1"/>
    <col min="16" max="17" width="9.57421875" style="1" bestFit="1" customWidth="1"/>
    <col min="18" max="16384" width="9.421875" style="1" customWidth="1"/>
  </cols>
  <sheetData>
    <row r="2" spans="2:17" ht="15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>
      <c r="A3" s="3" t="s">
        <v>1</v>
      </c>
      <c r="B3" s="4" t="s">
        <v>2</v>
      </c>
      <c r="C3" s="5" t="s">
        <v>3</v>
      </c>
      <c r="D3" s="5"/>
      <c r="E3" s="5"/>
      <c r="F3" s="5"/>
      <c r="G3" s="5"/>
      <c r="H3" s="6" t="s">
        <v>4</v>
      </c>
      <c r="I3" s="6"/>
      <c r="J3" s="6"/>
      <c r="K3" s="6"/>
      <c r="L3" s="6"/>
      <c r="M3" s="5" t="s">
        <v>5</v>
      </c>
      <c r="N3" s="5"/>
      <c r="O3" s="5"/>
      <c r="P3" s="5"/>
      <c r="Q3" s="5"/>
    </row>
    <row r="4" spans="1:17" ht="15">
      <c r="A4" s="3"/>
      <c r="B4" s="4"/>
      <c r="C4" s="7" t="s">
        <v>6</v>
      </c>
      <c r="D4" s="8" t="s">
        <v>7</v>
      </c>
      <c r="E4" s="8" t="s">
        <v>8</v>
      </c>
      <c r="F4" s="8" t="s">
        <v>9</v>
      </c>
      <c r="G4" s="9" t="s">
        <v>10</v>
      </c>
      <c r="H4" s="10" t="s">
        <v>6</v>
      </c>
      <c r="I4" s="36" t="s">
        <v>7</v>
      </c>
      <c r="J4" s="36" t="s">
        <v>8</v>
      </c>
      <c r="K4" s="36" t="s">
        <v>9</v>
      </c>
      <c r="L4" s="37" t="s">
        <v>10</v>
      </c>
      <c r="M4" s="7" t="s">
        <v>6</v>
      </c>
      <c r="N4" s="8" t="s">
        <v>7</v>
      </c>
      <c r="O4" s="8" t="s">
        <v>8</v>
      </c>
      <c r="P4" s="8" t="s">
        <v>9</v>
      </c>
      <c r="Q4" s="9" t="s">
        <v>10</v>
      </c>
    </row>
    <row r="5" spans="1:17" ht="40.5" customHeight="1">
      <c r="A5" s="11" t="s">
        <v>11</v>
      </c>
      <c r="B5" s="12" t="s">
        <v>12</v>
      </c>
      <c r="C5" s="13">
        <f>D5+E5+F5+G5</f>
        <v>2.991225</v>
      </c>
      <c r="D5" s="14"/>
      <c r="E5" s="14"/>
      <c r="F5" s="14">
        <v>2.991225</v>
      </c>
      <c r="G5" s="15"/>
      <c r="H5" s="13">
        <f>I5+J5+K5+L5</f>
        <v>2.940731</v>
      </c>
      <c r="I5" s="14"/>
      <c r="J5" s="14"/>
      <c r="K5" s="14">
        <v>2.940731</v>
      </c>
      <c r="L5" s="15"/>
      <c r="M5" s="13">
        <f>N5+O5+P5+Q5</f>
        <v>2.82336</v>
      </c>
      <c r="N5" s="14"/>
      <c r="O5" s="14"/>
      <c r="P5" s="14">
        <v>2.82336</v>
      </c>
      <c r="Q5" s="15"/>
    </row>
    <row r="6" spans="1:17" ht="25.5">
      <c r="A6" s="8">
        <v>2</v>
      </c>
      <c r="B6" s="16" t="s">
        <v>13</v>
      </c>
      <c r="C6" s="17">
        <f>D6+E6+F6+G6</f>
        <v>2.950857</v>
      </c>
      <c r="D6" s="18"/>
      <c r="E6" s="18"/>
      <c r="F6" s="18">
        <v>0.807232</v>
      </c>
      <c r="G6" s="19">
        <v>2.143625</v>
      </c>
      <c r="H6" s="13">
        <f>I6+J6+K6+L6</f>
        <v>2.8805709999999998</v>
      </c>
      <c r="I6" s="18"/>
      <c r="J6" s="18"/>
      <c r="K6" s="18">
        <v>1.063849</v>
      </c>
      <c r="L6" s="19">
        <v>1.816722</v>
      </c>
      <c r="M6" s="13">
        <f>N6+O6+P6+Q6</f>
        <v>2.82336</v>
      </c>
      <c r="N6" s="18"/>
      <c r="O6" s="18"/>
      <c r="P6" s="18">
        <v>0.799676</v>
      </c>
      <c r="Q6" s="19">
        <v>2.023684</v>
      </c>
    </row>
    <row r="7" spans="1:17" ht="26.25">
      <c r="A7" s="11" t="s">
        <v>14</v>
      </c>
      <c r="B7" s="12" t="s">
        <v>15</v>
      </c>
      <c r="C7" s="20">
        <f>G7+F7+E7+D7</f>
        <v>0.040368</v>
      </c>
      <c r="D7" s="21"/>
      <c r="E7" s="21"/>
      <c r="F7" s="21">
        <v>0.036566</v>
      </c>
      <c r="G7" s="22">
        <v>0.003802</v>
      </c>
      <c r="H7" s="13">
        <f>I7+J7+K7+L7</f>
        <v>0.06016</v>
      </c>
      <c r="I7" s="21"/>
      <c r="J7" s="21"/>
      <c r="K7" s="21">
        <v>0.057628</v>
      </c>
      <c r="L7" s="22">
        <v>0.002532</v>
      </c>
      <c r="M7" s="13">
        <f>N7+O7+P7+Q7</f>
        <v>0</v>
      </c>
      <c r="N7" s="21"/>
      <c r="O7" s="21"/>
      <c r="P7" s="21">
        <v>0</v>
      </c>
      <c r="Q7" s="22">
        <v>0</v>
      </c>
    </row>
    <row r="8" spans="1:17" ht="15.75">
      <c r="A8" s="11"/>
      <c r="B8" s="12" t="s">
        <v>16</v>
      </c>
      <c r="C8" s="23">
        <f>ROUND(C7*100/C5,2)</f>
        <v>1.35</v>
      </c>
      <c r="D8" s="24"/>
      <c r="E8" s="24"/>
      <c r="F8" s="24"/>
      <c r="G8" s="24"/>
      <c r="H8" s="23">
        <f>ROUND(H7*100/H5,2)</f>
        <v>2.05</v>
      </c>
      <c r="I8" s="24"/>
      <c r="J8" s="24"/>
      <c r="K8" s="24"/>
      <c r="L8" s="24"/>
      <c r="M8" s="23">
        <f>ROUND(M7*100/M5,2)</f>
        <v>0</v>
      </c>
      <c r="N8" s="24"/>
      <c r="O8" s="24"/>
      <c r="P8" s="24"/>
      <c r="Q8" s="24"/>
    </row>
    <row r="9" spans="1:17" ht="15">
      <c r="A9" s="3"/>
      <c r="B9" s="4"/>
      <c r="C9" s="5" t="s">
        <v>17</v>
      </c>
      <c r="D9" s="5"/>
      <c r="E9" s="5"/>
      <c r="F9" s="5"/>
      <c r="G9" s="5"/>
      <c r="H9" s="5" t="s">
        <v>18</v>
      </c>
      <c r="I9" s="5"/>
      <c r="J9" s="5"/>
      <c r="K9" s="5"/>
      <c r="L9" s="5"/>
      <c r="M9" s="5" t="s">
        <v>19</v>
      </c>
      <c r="N9" s="5"/>
      <c r="O9" s="5"/>
      <c r="P9" s="5"/>
      <c r="Q9" s="5"/>
    </row>
    <row r="10" spans="1:17" ht="15">
      <c r="A10" s="3"/>
      <c r="B10" s="4"/>
      <c r="C10" s="7" t="s">
        <v>6</v>
      </c>
      <c r="D10" s="8" t="s">
        <v>7</v>
      </c>
      <c r="E10" s="8" t="s">
        <v>8</v>
      </c>
      <c r="F10" s="8" t="s">
        <v>9</v>
      </c>
      <c r="G10" s="9" t="s">
        <v>10</v>
      </c>
      <c r="H10" s="7" t="s">
        <v>6</v>
      </c>
      <c r="I10" s="8" t="s">
        <v>7</v>
      </c>
      <c r="J10" s="8" t="s">
        <v>8</v>
      </c>
      <c r="K10" s="8" t="s">
        <v>9</v>
      </c>
      <c r="L10" s="9" t="s">
        <v>10</v>
      </c>
      <c r="M10" s="7" t="s">
        <v>6</v>
      </c>
      <c r="N10" s="8" t="s">
        <v>7</v>
      </c>
      <c r="O10" s="8" t="s">
        <v>8</v>
      </c>
      <c r="P10" s="8" t="s">
        <v>9</v>
      </c>
      <c r="Q10" s="9" t="s">
        <v>10</v>
      </c>
    </row>
    <row r="11" spans="1:17" ht="38.25">
      <c r="A11" s="11" t="s">
        <v>11</v>
      </c>
      <c r="B11" s="12" t="s">
        <v>12</v>
      </c>
      <c r="C11" s="13">
        <f>D11+E11+F11+G11</f>
        <v>2.43659</v>
      </c>
      <c r="D11" s="14"/>
      <c r="E11" s="14"/>
      <c r="F11" s="14">
        <v>2.43659</v>
      </c>
      <c r="G11" s="15"/>
      <c r="H11" s="13">
        <f>I11+J11+K11+L11</f>
        <v>2.269589</v>
      </c>
      <c r="I11" s="14"/>
      <c r="J11" s="14"/>
      <c r="K11" s="14">
        <v>2.269589</v>
      </c>
      <c r="L11" s="15"/>
      <c r="M11" s="13">
        <f>N11+O11+P11+Q11</f>
        <v>2.293004</v>
      </c>
      <c r="N11" s="14"/>
      <c r="O11" s="14"/>
      <c r="P11" s="14">
        <v>2.293004</v>
      </c>
      <c r="Q11" s="15"/>
    </row>
    <row r="12" spans="1:17" ht="25.5">
      <c r="A12" s="8">
        <v>2</v>
      </c>
      <c r="B12" s="16" t="s">
        <v>13</v>
      </c>
      <c r="C12" s="13">
        <f>D12+E12+F12+G12</f>
        <v>2.43659</v>
      </c>
      <c r="D12" s="18"/>
      <c r="E12" s="18"/>
      <c r="F12" s="18">
        <v>0.511115</v>
      </c>
      <c r="G12" s="19">
        <v>1.925475</v>
      </c>
      <c r="H12" s="13">
        <f>I12+J12+K12+L12</f>
        <v>2.251995</v>
      </c>
      <c r="I12" s="18"/>
      <c r="J12" s="18"/>
      <c r="K12" s="18">
        <v>0.512758</v>
      </c>
      <c r="L12" s="19">
        <v>1.739237</v>
      </c>
      <c r="M12" s="13">
        <f>N12+O12+P12+Q12</f>
        <v>2.2487470000000003</v>
      </c>
      <c r="N12" s="18"/>
      <c r="O12" s="18"/>
      <c r="P12" s="18">
        <v>0.482146</v>
      </c>
      <c r="Q12" s="19">
        <v>1.766601</v>
      </c>
    </row>
    <row r="13" spans="1:17" ht="26.25">
      <c r="A13" s="11" t="s">
        <v>14</v>
      </c>
      <c r="B13" s="12" t="s">
        <v>15</v>
      </c>
      <c r="C13" s="13">
        <f>D13+E13+F13+G13</f>
        <v>0</v>
      </c>
      <c r="D13" s="21"/>
      <c r="E13" s="21"/>
      <c r="F13" s="21">
        <v>0</v>
      </c>
      <c r="G13" s="22">
        <v>0</v>
      </c>
      <c r="H13" s="13">
        <f>I13+J13+K13+L13</f>
        <v>0.017594</v>
      </c>
      <c r="I13" s="21"/>
      <c r="J13" s="21"/>
      <c r="K13" s="21">
        <v>0.015255</v>
      </c>
      <c r="L13" s="22">
        <v>0.002339</v>
      </c>
      <c r="M13" s="13">
        <f>N13+O13+P13+Q13</f>
        <v>0.044257000000000005</v>
      </c>
      <c r="N13" s="21"/>
      <c r="O13" s="21"/>
      <c r="P13" s="21">
        <v>0.041882</v>
      </c>
      <c r="Q13" s="21">
        <v>0.002375</v>
      </c>
    </row>
    <row r="14" spans="1:17" ht="15.75">
      <c r="A14" s="11"/>
      <c r="B14" s="12" t="s">
        <v>16</v>
      </c>
      <c r="C14" s="23">
        <f>ROUND(C13*100/C11,2)</f>
        <v>0</v>
      </c>
      <c r="D14" s="24"/>
      <c r="E14" s="24"/>
      <c r="F14" s="24"/>
      <c r="G14" s="24"/>
      <c r="H14" s="23">
        <f>ROUND(H13*100/H11,2)</f>
        <v>0.78</v>
      </c>
      <c r="I14" s="24"/>
      <c r="J14" s="24"/>
      <c r="K14" s="24"/>
      <c r="L14" s="24"/>
      <c r="M14" s="23">
        <f>ROUND(M13*100/M11,2)</f>
        <v>1.93</v>
      </c>
      <c r="N14" s="24"/>
      <c r="O14" s="24"/>
      <c r="P14" s="24"/>
      <c r="Q14" s="24"/>
    </row>
    <row r="15" spans="1:17" ht="15.75">
      <c r="A15" s="3"/>
      <c r="B15" s="4"/>
      <c r="C15" s="5" t="s">
        <v>20</v>
      </c>
      <c r="D15" s="5"/>
      <c r="E15" s="5"/>
      <c r="F15" s="5"/>
      <c r="G15" s="5"/>
      <c r="H15" s="5" t="s">
        <v>21</v>
      </c>
      <c r="I15" s="5"/>
      <c r="J15" s="5"/>
      <c r="K15" s="5"/>
      <c r="L15" s="5"/>
      <c r="M15" s="6" t="s">
        <v>22</v>
      </c>
      <c r="N15" s="6"/>
      <c r="O15" s="6"/>
      <c r="P15" s="6"/>
      <c r="Q15" s="6"/>
    </row>
    <row r="16" spans="1:17" ht="15">
      <c r="A16" s="3"/>
      <c r="B16" s="4"/>
      <c r="C16" s="7" t="s">
        <v>6</v>
      </c>
      <c r="D16" s="8" t="s">
        <v>7</v>
      </c>
      <c r="E16" s="8" t="s">
        <v>8</v>
      </c>
      <c r="F16" s="8" t="s">
        <v>9</v>
      </c>
      <c r="G16" s="9" t="s">
        <v>10</v>
      </c>
      <c r="H16" s="7" t="s">
        <v>6</v>
      </c>
      <c r="I16" s="8" t="s">
        <v>7</v>
      </c>
      <c r="J16" s="8" t="s">
        <v>8</v>
      </c>
      <c r="K16" s="8" t="s">
        <v>9</v>
      </c>
      <c r="L16" s="9" t="s">
        <v>10</v>
      </c>
      <c r="M16" s="10" t="s">
        <v>6</v>
      </c>
      <c r="N16" s="36" t="s">
        <v>7</v>
      </c>
      <c r="O16" s="36" t="s">
        <v>8</v>
      </c>
      <c r="P16" s="36" t="s">
        <v>9</v>
      </c>
      <c r="Q16" s="37" t="s">
        <v>10</v>
      </c>
    </row>
    <row r="17" spans="1:17" ht="38.25">
      <c r="A17" s="11" t="s">
        <v>11</v>
      </c>
      <c r="B17" s="12" t="s">
        <v>12</v>
      </c>
      <c r="C17" s="13">
        <f>D17+E17+F17+G17</f>
        <v>2.062741</v>
      </c>
      <c r="D17" s="14"/>
      <c r="E17" s="14"/>
      <c r="F17" s="14">
        <v>2.062741</v>
      </c>
      <c r="G17" s="15"/>
      <c r="H17" s="13">
        <f>I17+J17+K17+L17</f>
        <v>2.212557</v>
      </c>
      <c r="I17" s="14"/>
      <c r="J17" s="14"/>
      <c r="K17" s="14">
        <v>2.212557</v>
      </c>
      <c r="L17" s="15"/>
      <c r="M17" s="13">
        <f>N17+O17+P17+Q17</f>
        <v>2.229268</v>
      </c>
      <c r="N17" s="14"/>
      <c r="O17" s="14"/>
      <c r="P17" s="38">
        <v>2.229268</v>
      </c>
      <c r="Q17" s="15"/>
    </row>
    <row r="18" spans="1:17" ht="25.5">
      <c r="A18" s="8">
        <v>2</v>
      </c>
      <c r="B18" s="16" t="s">
        <v>13</v>
      </c>
      <c r="C18" s="13">
        <f>D18+E18+F18+G18</f>
        <v>2.062741</v>
      </c>
      <c r="D18" s="18"/>
      <c r="E18" s="18"/>
      <c r="F18" s="18">
        <v>0.43258</v>
      </c>
      <c r="G18" s="19">
        <v>1.630161</v>
      </c>
      <c r="H18" s="13">
        <f>I18+J18+K18+L18</f>
        <v>2.111077</v>
      </c>
      <c r="I18" s="18"/>
      <c r="J18" s="18"/>
      <c r="K18" s="18">
        <v>0.411444</v>
      </c>
      <c r="L18" s="19">
        <v>1.699633</v>
      </c>
      <c r="M18" s="13">
        <f>N18+O18+P18+Q18</f>
        <v>2.229268</v>
      </c>
      <c r="N18" s="18"/>
      <c r="O18" s="18"/>
      <c r="P18" s="18">
        <v>0.392103</v>
      </c>
      <c r="Q18" s="19">
        <v>1.837165</v>
      </c>
    </row>
    <row r="19" spans="1:17" ht="26.25">
      <c r="A19" s="11" t="s">
        <v>14</v>
      </c>
      <c r="B19" s="12" t="s">
        <v>15</v>
      </c>
      <c r="C19" s="13">
        <f>D19+E19+F19+G19</f>
        <v>0</v>
      </c>
      <c r="D19" s="21"/>
      <c r="E19" s="21"/>
      <c r="F19" s="21">
        <v>0</v>
      </c>
      <c r="G19" s="22">
        <v>0</v>
      </c>
      <c r="H19" s="13">
        <f>I19+J19+K19+L19</f>
        <v>0.10148</v>
      </c>
      <c r="I19" s="21"/>
      <c r="J19" s="21"/>
      <c r="K19" s="21">
        <v>0.099467</v>
      </c>
      <c r="L19" s="22">
        <v>0.002013</v>
      </c>
      <c r="M19" s="20">
        <f>N19+O19+P19+Q19</f>
        <v>0</v>
      </c>
      <c r="N19" s="21"/>
      <c r="O19" s="21"/>
      <c r="P19" s="21">
        <v>0</v>
      </c>
      <c r="Q19" s="22">
        <v>0</v>
      </c>
    </row>
    <row r="20" spans="1:17" ht="15.75">
      <c r="A20" s="11"/>
      <c r="B20" s="12" t="s">
        <v>16</v>
      </c>
      <c r="C20" s="23">
        <f>ROUND(C19*100/C17,2)</f>
        <v>0</v>
      </c>
      <c r="D20" s="24"/>
      <c r="E20" s="24"/>
      <c r="F20" s="24"/>
      <c r="G20" s="24"/>
      <c r="H20" s="23">
        <f>ROUND(H19*100/H17,2)</f>
        <v>4.59</v>
      </c>
      <c r="I20" s="24"/>
      <c r="J20" s="24"/>
      <c r="K20" s="24"/>
      <c r="L20" s="24"/>
      <c r="M20" s="39">
        <f>ROUND(M19*100/M17,2)</f>
        <v>0</v>
      </c>
      <c r="N20" s="24"/>
      <c r="O20" s="24"/>
      <c r="P20" s="24"/>
      <c r="Q20" s="24"/>
    </row>
    <row r="21" spans="1:17" ht="15">
      <c r="A21" s="3"/>
      <c r="B21" s="4"/>
      <c r="C21" s="5" t="s">
        <v>23</v>
      </c>
      <c r="D21" s="5"/>
      <c r="E21" s="5"/>
      <c r="F21" s="5"/>
      <c r="G21" s="5"/>
      <c r="H21" s="5" t="s">
        <v>24</v>
      </c>
      <c r="I21" s="5"/>
      <c r="J21" s="5"/>
      <c r="K21" s="5"/>
      <c r="L21" s="5"/>
      <c r="M21" s="5" t="s">
        <v>25</v>
      </c>
      <c r="N21" s="5"/>
      <c r="O21" s="5"/>
      <c r="P21" s="5"/>
      <c r="Q21" s="5"/>
    </row>
    <row r="22" spans="1:17" ht="15">
      <c r="A22" s="3"/>
      <c r="B22" s="4"/>
      <c r="C22" s="7" t="s">
        <v>6</v>
      </c>
      <c r="D22" s="8" t="s">
        <v>7</v>
      </c>
      <c r="E22" s="8" t="s">
        <v>8</v>
      </c>
      <c r="F22" s="8" t="s">
        <v>9</v>
      </c>
      <c r="G22" s="9" t="s">
        <v>10</v>
      </c>
      <c r="H22" s="7" t="s">
        <v>6</v>
      </c>
      <c r="I22" s="8" t="s">
        <v>7</v>
      </c>
      <c r="J22" s="8" t="s">
        <v>8</v>
      </c>
      <c r="K22" s="8" t="s">
        <v>9</v>
      </c>
      <c r="L22" s="9" t="s">
        <v>10</v>
      </c>
      <c r="M22" s="7" t="s">
        <v>6</v>
      </c>
      <c r="N22" s="8" t="s">
        <v>7</v>
      </c>
      <c r="O22" s="8" t="s">
        <v>8</v>
      </c>
      <c r="P22" s="8" t="s">
        <v>9</v>
      </c>
      <c r="Q22" s="9" t="s">
        <v>10</v>
      </c>
    </row>
    <row r="23" spans="1:17" ht="38.25">
      <c r="A23" s="11" t="s">
        <v>11</v>
      </c>
      <c r="B23" s="12" t="s">
        <v>12</v>
      </c>
      <c r="C23" s="13">
        <f>D23+E23+F23+G23</f>
        <v>2.914207</v>
      </c>
      <c r="D23" s="14"/>
      <c r="E23" s="14"/>
      <c r="F23" s="14">
        <v>2.914207</v>
      </c>
      <c r="G23" s="15"/>
      <c r="H23" s="13">
        <f>I23+J23+K23+L23</f>
        <v>2.729011</v>
      </c>
      <c r="I23" s="14"/>
      <c r="J23" s="14"/>
      <c r="K23" s="14">
        <v>2.729011</v>
      </c>
      <c r="L23" s="15"/>
      <c r="M23" s="13">
        <f>N23+O23+P23+Q23</f>
        <v>2.768167</v>
      </c>
      <c r="N23" s="14"/>
      <c r="O23" s="14"/>
      <c r="P23" s="14">
        <v>2.768167</v>
      </c>
      <c r="Q23" s="15"/>
    </row>
    <row r="24" spans="1:17" ht="25.5">
      <c r="A24" s="8">
        <v>2</v>
      </c>
      <c r="B24" s="16" t="s">
        <v>13</v>
      </c>
      <c r="C24" s="13">
        <f>D24+E24+F24+G24</f>
        <v>2.7265390000000003</v>
      </c>
      <c r="D24" s="18"/>
      <c r="E24" s="18"/>
      <c r="F24" s="18">
        <v>0.644975</v>
      </c>
      <c r="G24" s="19">
        <v>2.081564</v>
      </c>
      <c r="H24" s="13">
        <f>I24+J24+K24+L24</f>
        <v>2.644784</v>
      </c>
      <c r="I24" s="18"/>
      <c r="J24" s="18"/>
      <c r="K24" s="18">
        <v>0.7065</v>
      </c>
      <c r="L24" s="19">
        <v>1.938284</v>
      </c>
      <c r="M24" s="13">
        <f>N24+O24+P24+Q24</f>
        <v>2.756181</v>
      </c>
      <c r="N24" s="18"/>
      <c r="O24" s="18"/>
      <c r="P24" s="18">
        <v>0.942689</v>
      </c>
      <c r="Q24" s="19">
        <v>1.813492</v>
      </c>
    </row>
    <row r="25" spans="1:17" ht="26.25">
      <c r="A25" s="11" t="s">
        <v>14</v>
      </c>
      <c r="B25" s="12" t="s">
        <v>15</v>
      </c>
      <c r="C25" s="13">
        <f>D25+E25+F25+G25</f>
        <v>0.187668</v>
      </c>
      <c r="D25" s="21"/>
      <c r="E25" s="21"/>
      <c r="F25" s="21">
        <v>0.184571</v>
      </c>
      <c r="G25" s="22">
        <v>0.003097</v>
      </c>
      <c r="H25" s="13">
        <f>I25+J25+K25+L25</f>
        <v>0.084227</v>
      </c>
      <c r="I25" s="21"/>
      <c r="J25" s="21"/>
      <c r="K25" s="21">
        <v>0.081484</v>
      </c>
      <c r="L25" s="22">
        <v>0.002743</v>
      </c>
      <c r="M25" s="13">
        <f>N25+O25+P25+Q25</f>
        <v>0.053321999999999994</v>
      </c>
      <c r="N25" s="21"/>
      <c r="O25" s="21"/>
      <c r="P25" s="21">
        <v>0.050411</v>
      </c>
      <c r="Q25" s="22">
        <v>0.002911</v>
      </c>
    </row>
    <row r="26" spans="1:17" ht="15.75">
      <c r="A26" s="11"/>
      <c r="B26" s="12" t="s">
        <v>16</v>
      </c>
      <c r="C26" s="23">
        <f>ROUND(C25*100/C23,2)</f>
        <v>6.44</v>
      </c>
      <c r="D26" s="24"/>
      <c r="E26" s="24"/>
      <c r="F26" s="24"/>
      <c r="G26" s="24"/>
      <c r="H26" s="23">
        <f>ROUND(H25*100/H23,2)</f>
        <v>3.09</v>
      </c>
      <c r="I26" s="24"/>
      <c r="J26" s="24"/>
      <c r="K26" s="24"/>
      <c r="L26" s="24"/>
      <c r="M26" s="23">
        <f>ROUND(M25*100/M23,2)</f>
        <v>1.93</v>
      </c>
      <c r="N26" s="24"/>
      <c r="O26" s="24"/>
      <c r="P26" s="24"/>
      <c r="Q26" s="24"/>
    </row>
    <row r="27" spans="1:17" ht="15">
      <c r="A27" s="3"/>
      <c r="B27" s="4"/>
      <c r="C27" s="5" t="s">
        <v>26</v>
      </c>
      <c r="D27" s="5"/>
      <c r="E27" s="5"/>
      <c r="F27" s="5"/>
      <c r="G27" s="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5">
      <c r="A28" s="3"/>
      <c r="B28" s="4"/>
      <c r="C28" s="7" t="s">
        <v>6</v>
      </c>
      <c r="D28" s="8" t="s">
        <v>7</v>
      </c>
      <c r="E28" s="8" t="s">
        <v>8</v>
      </c>
      <c r="F28" s="8" t="s">
        <v>9</v>
      </c>
      <c r="G28" s="9" t="s">
        <v>10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38.25">
      <c r="A29" s="11" t="s">
        <v>11</v>
      </c>
      <c r="B29" s="12" t="s">
        <v>12</v>
      </c>
      <c r="C29" s="13">
        <f>D29+E29+F29+G29</f>
        <v>30.67045</v>
      </c>
      <c r="D29" s="14"/>
      <c r="E29" s="14"/>
      <c r="F29" s="14">
        <f>F5+K5+P5+P11+K11+F11+F17+K17+P17+P23+K23+F23</f>
        <v>30.67045</v>
      </c>
      <c r="G29" s="1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25.5">
      <c r="A30" s="8">
        <v>2</v>
      </c>
      <c r="B30" s="16" t="s">
        <v>13</v>
      </c>
      <c r="C30" s="13">
        <f>D30+E30+F30+G30</f>
        <v>30.122709999999998</v>
      </c>
      <c r="D30" s="18"/>
      <c r="E30" s="18"/>
      <c r="F30" s="18">
        <f>F6+K6+P6+P12+K12+F12+F18+K18+P18+P24+K24+F24</f>
        <v>7.7070669999999994</v>
      </c>
      <c r="G30" s="19">
        <f>G6+L6+Q6+Q12+L12+G12+G18+L18+Q18+Q24+L24+G24</f>
        <v>22.415643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ht="26.25">
      <c r="A31" s="11" t="s">
        <v>14</v>
      </c>
      <c r="B31" s="12" t="s">
        <v>15</v>
      </c>
      <c r="C31" s="17">
        <f>D31+E31+F31+G31</f>
        <v>0.5890759999999999</v>
      </c>
      <c r="D31" s="21"/>
      <c r="E31" s="21"/>
      <c r="F31" s="21">
        <f>F7+K7+P7+P13+K13+F13+F19+K19+P19+P25+K25+F25</f>
        <v>0.567264</v>
      </c>
      <c r="G31" s="22">
        <f>G7+L7+Q7+Q13+L13+G13+G19+L19+Q19+Q25+L25+G25</f>
        <v>0.021811999999999998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ht="15">
      <c r="A32" s="26"/>
      <c r="B32" s="27" t="s">
        <v>16</v>
      </c>
      <c r="C32" s="28">
        <f>ROUND(C31*100/C29,2)</f>
        <v>1.92</v>
      </c>
      <c r="D32" s="24"/>
      <c r="E32" s="24"/>
      <c r="F32" s="24"/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38.25">
      <c r="A33" s="29"/>
      <c r="B33" s="16" t="s">
        <v>27</v>
      </c>
      <c r="C33" s="30">
        <v>5.138</v>
      </c>
      <c r="D33" s="31"/>
      <c r="E33" s="31"/>
      <c r="F33" s="31"/>
      <c r="G33" s="31"/>
      <c r="H33" s="31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27.75" customHeight="1">
      <c r="A34" s="29"/>
      <c r="B34" s="16" t="s">
        <v>28</v>
      </c>
      <c r="C34" s="30">
        <v>5.109</v>
      </c>
      <c r="D34" s="31"/>
      <c r="E34" s="31"/>
      <c r="F34" s="31"/>
      <c r="G34" s="31"/>
      <c r="H34" s="31"/>
      <c r="I34" s="25"/>
      <c r="J34" s="25"/>
      <c r="K34" s="25"/>
      <c r="L34" s="25"/>
      <c r="M34" s="25"/>
      <c r="N34" s="25"/>
      <c r="O34" s="25"/>
      <c r="P34" s="25"/>
      <c r="Q34" s="25"/>
    </row>
    <row r="35" spans="1:17" ht="25.5">
      <c r="A35" s="29"/>
      <c r="B35" s="32" t="s">
        <v>29</v>
      </c>
      <c r="C35" s="30">
        <v>0.029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4" ht="15">
      <c r="A36" s="33"/>
      <c r="B36" s="34"/>
      <c r="C36" s="35"/>
      <c r="D36" s="33"/>
    </row>
  </sheetData>
  <sheetProtection selectLockedCells="1" selectUnlockedCells="1"/>
  <mergeCells count="24">
    <mergeCell ref="B2:Q2"/>
    <mergeCell ref="C3:G3"/>
    <mergeCell ref="H3:L3"/>
    <mergeCell ref="M3:Q3"/>
    <mergeCell ref="C9:G9"/>
    <mergeCell ref="H9:L9"/>
    <mergeCell ref="M9:Q9"/>
    <mergeCell ref="C15:G15"/>
    <mergeCell ref="H15:L15"/>
    <mergeCell ref="M15:Q15"/>
    <mergeCell ref="C21:G21"/>
    <mergeCell ref="H21:L21"/>
    <mergeCell ref="M21:Q21"/>
    <mergeCell ref="C27:G27"/>
    <mergeCell ref="A3:A4"/>
    <mergeCell ref="A9:A10"/>
    <mergeCell ref="A15:A16"/>
    <mergeCell ref="A21:A22"/>
    <mergeCell ref="A27:A28"/>
    <mergeCell ref="B3:B4"/>
    <mergeCell ref="B9:B10"/>
    <mergeCell ref="B15:B16"/>
    <mergeCell ref="B21:B22"/>
    <mergeCell ref="B27:B28"/>
  </mergeCells>
  <printOptions/>
  <pageMargins left="0.71" right="0.71" top="0.75" bottom="0.75" header="0.51" footer="0.51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" footer="0.51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" footer="0.51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Ogorodnikov_DN</cp:lastModifiedBy>
  <dcterms:created xsi:type="dcterms:W3CDTF">2019-01-15T13:00:51Z</dcterms:created>
  <dcterms:modified xsi:type="dcterms:W3CDTF">2020-03-26T06:50:33Z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1049-10.2.0.7646</vt:lpwstr>
  </property>
</Properties>
</file>