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<sst xmlns="http://schemas.openxmlformats.org/spreadsheetml/2006/main" count="114" uniqueCount="30">
  <si>
    <t>Отчет об объеме переданной электроэнергии 2017г.</t>
  </si>
  <si>
    <t>№ п/п</t>
  </si>
  <si>
    <t>Показатели</t>
  </si>
  <si>
    <t>2017г январь (факт)</t>
  </si>
  <si>
    <t>2017г февраль  (факт)</t>
  </si>
  <si>
    <t>2017г март  (факт)</t>
  </si>
  <si>
    <t>Всего</t>
  </si>
  <si>
    <t>ВН</t>
  </si>
  <si>
    <t>СН1</t>
  </si>
  <si>
    <t>СН2</t>
  </si>
  <si>
    <t>НН</t>
  </si>
  <si>
    <t>1</t>
  </si>
  <si>
    <t>Поступление эл. энергии в сеть, млн.кВтч</t>
  </si>
  <si>
    <t>Полезный отпуск из сети, млн.кВтч</t>
  </si>
  <si>
    <t>3</t>
  </si>
  <si>
    <t>Потери эл. энергии в сети, млн.кВтч</t>
  </si>
  <si>
    <t>то же в %</t>
  </si>
  <si>
    <t>2017г апрель (факт)</t>
  </si>
  <si>
    <t>2017г май (факт)</t>
  </si>
  <si>
    <t>2017г июнь (факт)</t>
  </si>
  <si>
    <t>2017г июль (факт)</t>
  </si>
  <si>
    <t>2017г август (факт)</t>
  </si>
  <si>
    <t>2017г сентябрь (факт)</t>
  </si>
  <si>
    <t>2017г октябрь (факт)</t>
  </si>
  <si>
    <t>2017г ноябрь (факт)</t>
  </si>
  <si>
    <t>2017г декабрь (факт)</t>
  </si>
  <si>
    <t>2017г Итого (факт)</t>
  </si>
  <si>
    <t>Поступление мощности в сеть, МВт</t>
  </si>
  <si>
    <t>Транзит мощности, МВт</t>
  </si>
  <si>
    <t>Потери мощности в сети, МВт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</si>
</sst>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wrapText="1"/>
      <protection/>
    </xf>
    <xf numFmtId="164" fontId="3" fillId="0" borderId="2" xfId="20" applyFont="1" applyBorder="1" applyAlignment="1">
      <alignment horizontal="center"/>
      <protection/>
    </xf>
    <xf numFmtId="164" fontId="3" fillId="2" borderId="3" xfId="20" applyFont="1" applyFill="1" applyBorder="1" applyAlignment="1">
      <alignment horizontal="center"/>
      <protection/>
    </xf>
    <xf numFmtId="164" fontId="3" fillId="2" borderId="4" xfId="20" applyFont="1" applyFill="1" applyBorder="1" applyAlignment="1">
      <alignment horizontal="center"/>
      <protection/>
    </xf>
    <xf numFmtId="164" fontId="3" fillId="0" borderId="5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/>
      <protection/>
    </xf>
    <xf numFmtId="164" fontId="3" fillId="0" borderId="6" xfId="20" applyFont="1" applyBorder="1" applyAlignment="1">
      <alignment horizontal="center"/>
      <protection/>
    </xf>
    <xf numFmtId="164" fontId="3" fillId="0" borderId="7" xfId="20" applyFont="1" applyBorder="1" applyAlignment="1">
      <alignment horizontal="center" vertical="center"/>
      <protection/>
    </xf>
    <xf numFmtId="164" fontId="3" fillId="0" borderId="8" xfId="20" applyFont="1" applyBorder="1" applyAlignment="1">
      <alignment horizontal="center"/>
      <protection/>
    </xf>
    <xf numFmtId="164" fontId="3" fillId="0" borderId="9" xfId="20" applyFont="1" applyBorder="1" applyAlignment="1">
      <alignment horizontal="center"/>
      <protection/>
    </xf>
    <xf numFmtId="165" fontId="4" fillId="0" borderId="1" xfId="20" applyNumberFormat="1" applyFont="1" applyBorder="1" applyAlignment="1">
      <alignment horizontal="center" wrapText="1"/>
      <protection/>
    </xf>
    <xf numFmtId="165" fontId="5" fillId="0" borderId="2" xfId="20" applyNumberFormat="1" applyFont="1" applyBorder="1" applyAlignment="1">
      <alignment horizontal="center" wrapText="1"/>
      <protection/>
    </xf>
    <xf numFmtId="164" fontId="6" fillId="0" borderId="5" xfId="20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/>
      <protection/>
    </xf>
    <xf numFmtId="164" fontId="6" fillId="0" borderId="6" xfId="20" applyFont="1" applyBorder="1" applyAlignment="1">
      <alignment horizontal="center" vertical="center"/>
      <protection/>
    </xf>
    <xf numFmtId="164" fontId="5" fillId="0" borderId="2" xfId="20" applyFont="1" applyBorder="1" applyAlignment="1">
      <alignment horizontal="center" wrapText="1"/>
      <protection/>
    </xf>
    <xf numFmtId="164" fontId="6" fillId="0" borderId="10" xfId="20" applyFont="1" applyBorder="1" applyAlignment="1">
      <alignment horizontal="center" vertical="center"/>
      <protection/>
    </xf>
    <xf numFmtId="164" fontId="6" fillId="0" borderId="11" xfId="20" applyFont="1" applyBorder="1" applyAlignment="1">
      <alignment horizontal="center" vertical="center"/>
      <protection/>
    </xf>
    <xf numFmtId="164" fontId="6" fillId="0" borderId="12" xfId="20" applyFont="1" applyBorder="1" applyAlignment="1">
      <alignment horizontal="center" vertical="center"/>
      <protection/>
    </xf>
    <xf numFmtId="164" fontId="6" fillId="0" borderId="13" xfId="20" applyFont="1" applyBorder="1" applyAlignment="1">
      <alignment horizontal="center" vertical="center"/>
      <protection/>
    </xf>
    <xf numFmtId="164" fontId="6" fillId="0" borderId="14" xfId="20" applyFont="1" applyBorder="1" applyAlignment="1">
      <alignment horizontal="center" vertical="center"/>
      <protection/>
    </xf>
    <xf numFmtId="164" fontId="6" fillId="0" borderId="15" xfId="20" applyFont="1" applyBorder="1" applyAlignment="1">
      <alignment horizontal="center" vertical="center"/>
      <protection/>
    </xf>
    <xf numFmtId="164" fontId="5" fillId="3" borderId="16" xfId="20" applyFont="1" applyFill="1" applyBorder="1" applyAlignment="1">
      <alignment horizontal="center" vertical="center"/>
      <protection/>
    </xf>
    <xf numFmtId="164" fontId="5" fillId="0" borderId="0" xfId="20" applyFont="1" applyBorder="1" applyAlignment="1">
      <alignment horizontal="center" vertical="center"/>
      <protection/>
    </xf>
    <xf numFmtId="164" fontId="5" fillId="3" borderId="17" xfId="20" applyFont="1" applyFill="1" applyBorder="1" applyAlignment="1">
      <alignment horizontal="center" vertical="center"/>
      <protection/>
    </xf>
    <xf numFmtId="164" fontId="3" fillId="0" borderId="0" xfId="20" applyFont="1">
      <alignment/>
      <protection/>
    </xf>
    <xf numFmtId="165" fontId="4" fillId="0" borderId="11" xfId="20" applyNumberFormat="1" applyFont="1" applyBorder="1" applyAlignment="1">
      <alignment horizontal="center" wrapText="1"/>
      <protection/>
    </xf>
    <xf numFmtId="165" fontId="5" fillId="0" borderId="18" xfId="20" applyNumberFormat="1" applyFont="1" applyBorder="1" applyAlignment="1">
      <alignment horizontal="center" wrapText="1"/>
      <protection/>
    </xf>
    <xf numFmtId="164" fontId="5" fillId="3" borderId="1" xfId="20" applyFont="1" applyFill="1" applyBorder="1" applyAlignment="1">
      <alignment horizontal="center" vertical="center"/>
      <protection/>
    </xf>
    <xf numFmtId="164" fontId="3" fillId="0" borderId="1" xfId="20" applyFont="1" applyBorder="1">
      <alignment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0" xfId="20" applyFont="1" applyBorder="1">
      <alignment/>
      <protection/>
    </xf>
    <xf numFmtId="164" fontId="5" fillId="0" borderId="1" xfId="20" applyFont="1" applyBorder="1" applyAlignment="1">
      <alignment horizontal="center" wrapText="1"/>
      <protection/>
    </xf>
    <xf numFmtId="164" fontId="1" fillId="0" borderId="0" xfId="20" applyBorder="1">
      <alignment/>
      <protection/>
    </xf>
    <xf numFmtId="164" fontId="7" fillId="0" borderId="0" xfId="20" applyFont="1" applyBorder="1" applyAlignment="1">
      <alignment wrapText="1"/>
      <protection/>
    </xf>
    <xf numFmtId="164" fontId="1" fillId="0" borderId="0" xfId="20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tabSelected="1" workbookViewId="0" topLeftCell="A22">
      <selection activeCell="C36" sqref="C36"/>
    </sheetView>
  </sheetViews>
  <sheetFormatPr defaultColWidth="9.140625" defaultRowHeight="12.75"/>
  <cols>
    <col min="1" max="1" width="4.8515625" style="1" customWidth="1"/>
    <col min="2" max="2" width="16.7109375" style="1" customWidth="1"/>
    <col min="3" max="7" width="9.421875" style="1" customWidth="1"/>
    <col min="8" max="8" width="9.57421875" style="1" customWidth="1"/>
    <col min="9" max="16384" width="9.421875" style="1" customWidth="1"/>
  </cols>
  <sheetData>
    <row r="2" spans="2:17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3" t="s">
        <v>1</v>
      </c>
      <c r="B3" s="4" t="s">
        <v>2</v>
      </c>
      <c r="C3" s="5" t="s">
        <v>3</v>
      </c>
      <c r="D3" s="5"/>
      <c r="E3" s="5"/>
      <c r="F3" s="5"/>
      <c r="G3" s="5"/>
      <c r="H3" s="6" t="s">
        <v>4</v>
      </c>
      <c r="I3" s="6"/>
      <c r="J3" s="6"/>
      <c r="K3" s="6"/>
      <c r="L3" s="6"/>
      <c r="M3" s="5" t="s">
        <v>5</v>
      </c>
      <c r="N3" s="5"/>
      <c r="O3" s="5"/>
      <c r="P3" s="5"/>
      <c r="Q3" s="5"/>
    </row>
    <row r="4" spans="1:17" ht="12.75">
      <c r="A4" s="3"/>
      <c r="B4" s="4"/>
      <c r="C4" s="7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10" t="s">
        <v>6</v>
      </c>
      <c r="I4" s="11" t="s">
        <v>7</v>
      </c>
      <c r="J4" s="11" t="s">
        <v>8</v>
      </c>
      <c r="K4" s="11" t="s">
        <v>9</v>
      </c>
      <c r="L4" s="12" t="s">
        <v>10</v>
      </c>
      <c r="M4" s="7" t="s">
        <v>6</v>
      </c>
      <c r="N4" s="8" t="s">
        <v>7</v>
      </c>
      <c r="O4" s="8" t="s">
        <v>8</v>
      </c>
      <c r="P4" s="8" t="s">
        <v>9</v>
      </c>
      <c r="Q4" s="9" t="s">
        <v>10</v>
      </c>
    </row>
    <row r="5" spans="1:17" ht="40.5" customHeight="1">
      <c r="A5" s="13" t="s">
        <v>11</v>
      </c>
      <c r="B5" s="14" t="s">
        <v>12</v>
      </c>
      <c r="C5" s="15">
        <f>D5+E5+F5+G5</f>
        <v>2.636811</v>
      </c>
      <c r="D5" s="16"/>
      <c r="E5" s="16"/>
      <c r="F5" s="16">
        <v>2.636811</v>
      </c>
      <c r="G5" s="17"/>
      <c r="H5" s="15">
        <f>I5+J5+K5+L5</f>
        <v>2.3831189999999998</v>
      </c>
      <c r="I5" s="16"/>
      <c r="J5" s="16"/>
      <c r="K5" s="16">
        <v>2.3831189999999998</v>
      </c>
      <c r="L5" s="17"/>
      <c r="M5" s="15">
        <f>N5+O5+P5+Q5</f>
        <v>2.366385</v>
      </c>
      <c r="N5" s="16"/>
      <c r="O5" s="16"/>
      <c r="P5" s="16">
        <v>2.366385</v>
      </c>
      <c r="Q5" s="17"/>
    </row>
    <row r="6" spans="1:17" ht="12.75">
      <c r="A6" s="8">
        <v>2</v>
      </c>
      <c r="B6" s="18" t="s">
        <v>13</v>
      </c>
      <c r="C6" s="19">
        <f>D6+E6+F6+G6</f>
        <v>2.634842</v>
      </c>
      <c r="D6" s="20"/>
      <c r="E6" s="20"/>
      <c r="F6" s="20">
        <v>0.795072</v>
      </c>
      <c r="G6" s="21">
        <v>1.8397700000000001</v>
      </c>
      <c r="H6" s="15">
        <f aca="true" t="shared" si="0" ref="H6:H7">I6+J6+K6+L6</f>
        <v>2.357208</v>
      </c>
      <c r="I6" s="20"/>
      <c r="J6" s="20"/>
      <c r="K6" s="20">
        <v>0.7404459999999999</v>
      </c>
      <c r="L6" s="21">
        <v>1.616762</v>
      </c>
      <c r="M6" s="15">
        <f aca="true" t="shared" si="1" ref="M6:M7">N6+O6+P6+Q6</f>
        <v>2.3663849999999997</v>
      </c>
      <c r="N6" s="20"/>
      <c r="O6" s="20"/>
      <c r="P6" s="20">
        <v>0.553886</v>
      </c>
      <c r="Q6" s="21">
        <v>1.8124989999999999</v>
      </c>
    </row>
    <row r="7" spans="1:17" ht="12.75">
      <c r="A7" s="13" t="s">
        <v>14</v>
      </c>
      <c r="B7" s="14" t="s">
        <v>15</v>
      </c>
      <c r="C7" s="22">
        <f>G7+F7+E7+D7</f>
        <v>0.001969</v>
      </c>
      <c r="D7" s="23"/>
      <c r="E7" s="23"/>
      <c r="F7" s="23">
        <v>0</v>
      </c>
      <c r="G7" s="24">
        <v>0.001969</v>
      </c>
      <c r="H7" s="15">
        <f t="shared" si="0"/>
        <v>0.025910999999999997</v>
      </c>
      <c r="I7" s="23"/>
      <c r="J7" s="23"/>
      <c r="K7" s="23">
        <v>0.024503999999999998</v>
      </c>
      <c r="L7" s="24">
        <v>0.0014069999999999998</v>
      </c>
      <c r="M7" s="15">
        <f t="shared" si="1"/>
        <v>0</v>
      </c>
      <c r="N7" s="23"/>
      <c r="O7" s="23"/>
      <c r="P7" s="23">
        <v>0</v>
      </c>
      <c r="Q7" s="24">
        <v>0</v>
      </c>
    </row>
    <row r="8" spans="1:17" ht="12.75">
      <c r="A8" s="13"/>
      <c r="B8" s="14" t="s">
        <v>16</v>
      </c>
      <c r="C8" s="25">
        <f>ROUND(C7*100/C5,2)</f>
        <v>0.07</v>
      </c>
      <c r="D8" s="26"/>
      <c r="E8" s="26"/>
      <c r="F8" s="26"/>
      <c r="G8" s="26"/>
      <c r="H8" s="25">
        <f>ROUND(H7*100/H5,2)</f>
        <v>1.09</v>
      </c>
      <c r="I8" s="26"/>
      <c r="J8" s="26"/>
      <c r="K8" s="26"/>
      <c r="L8" s="26"/>
      <c r="M8" s="25">
        <f>ROUND(M7*100/M5,2)</f>
        <v>0</v>
      </c>
      <c r="N8" s="26"/>
      <c r="O8" s="26"/>
      <c r="P8" s="26"/>
      <c r="Q8" s="26"/>
    </row>
    <row r="9" spans="1:17" ht="12.75">
      <c r="A9" s="3"/>
      <c r="B9" s="4"/>
      <c r="C9" s="5" t="s">
        <v>17</v>
      </c>
      <c r="D9" s="5"/>
      <c r="E9" s="5"/>
      <c r="F9" s="5"/>
      <c r="G9" s="5"/>
      <c r="H9" s="5" t="s">
        <v>18</v>
      </c>
      <c r="I9" s="5"/>
      <c r="J9" s="5"/>
      <c r="K9" s="5"/>
      <c r="L9" s="5"/>
      <c r="M9" s="5" t="s">
        <v>19</v>
      </c>
      <c r="N9" s="5"/>
      <c r="O9" s="5"/>
      <c r="P9" s="5"/>
      <c r="Q9" s="5"/>
    </row>
    <row r="10" spans="1:17" ht="12.75">
      <c r="A10" s="3"/>
      <c r="B10" s="4"/>
      <c r="C10" s="7" t="s">
        <v>6</v>
      </c>
      <c r="D10" s="8" t="s">
        <v>7</v>
      </c>
      <c r="E10" s="8" t="s">
        <v>8</v>
      </c>
      <c r="F10" s="8" t="s">
        <v>9</v>
      </c>
      <c r="G10" s="9" t="s">
        <v>10</v>
      </c>
      <c r="H10" s="7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7" t="s">
        <v>6</v>
      </c>
      <c r="N10" s="8" t="s">
        <v>7</v>
      </c>
      <c r="O10" s="8" t="s">
        <v>8</v>
      </c>
      <c r="P10" s="8" t="s">
        <v>9</v>
      </c>
      <c r="Q10" s="9" t="s">
        <v>10</v>
      </c>
    </row>
    <row r="11" spans="1:17" ht="12.75">
      <c r="A11" s="13" t="s">
        <v>11</v>
      </c>
      <c r="B11" s="14" t="s">
        <v>12</v>
      </c>
      <c r="C11" s="15">
        <f>D11+E11+F11+G11</f>
        <v>2.136175</v>
      </c>
      <c r="D11" s="16"/>
      <c r="E11" s="16"/>
      <c r="F11" s="16">
        <v>2.136175</v>
      </c>
      <c r="G11" s="17"/>
      <c r="H11" s="15">
        <f>I11+J11+K11+L11</f>
        <v>2.000132</v>
      </c>
      <c r="I11" s="16"/>
      <c r="J11" s="16"/>
      <c r="K11" s="16">
        <v>2.000132</v>
      </c>
      <c r="L11" s="17"/>
      <c r="M11" s="15">
        <f>N11+O11+P11+Q11</f>
        <v>1.882307</v>
      </c>
      <c r="N11" s="16"/>
      <c r="O11" s="16"/>
      <c r="P11" s="16">
        <v>1.882307</v>
      </c>
      <c r="Q11" s="17"/>
    </row>
    <row r="12" spans="1:17" ht="12.75">
      <c r="A12" s="8">
        <v>2</v>
      </c>
      <c r="B12" s="18" t="s">
        <v>13</v>
      </c>
      <c r="C12" s="15">
        <f aca="true" t="shared" si="2" ref="C12:C13">D12+E12+F12+G12</f>
        <v>2.134929</v>
      </c>
      <c r="D12" s="20"/>
      <c r="E12" s="20"/>
      <c r="F12" s="20">
        <v>0.403566</v>
      </c>
      <c r="G12" s="21">
        <v>1.731363</v>
      </c>
      <c r="H12" s="15">
        <f aca="true" t="shared" si="3" ref="H12">I12+J12+K12+L12</f>
        <v>1.982477</v>
      </c>
      <c r="I12" s="20"/>
      <c r="J12" s="20"/>
      <c r="K12" s="20">
        <v>0.385689</v>
      </c>
      <c r="L12" s="21">
        <v>1.596788</v>
      </c>
      <c r="M12" s="15">
        <f aca="true" t="shared" si="4" ref="M12:M13">N12+O12+P12+Q12</f>
        <v>1.845625</v>
      </c>
      <c r="N12" s="20"/>
      <c r="O12" s="20"/>
      <c r="P12" s="20">
        <v>0.331918</v>
      </c>
      <c r="Q12" s="21">
        <v>1.5137070000000001</v>
      </c>
    </row>
    <row r="13" spans="1:17" ht="12.75">
      <c r="A13" s="13" t="s">
        <v>14</v>
      </c>
      <c r="B13" s="14" t="s">
        <v>15</v>
      </c>
      <c r="C13" s="15">
        <f t="shared" si="2"/>
        <v>0.001246</v>
      </c>
      <c r="D13" s="23"/>
      <c r="E13" s="23"/>
      <c r="F13" s="23">
        <v>0</v>
      </c>
      <c r="G13" s="24">
        <v>0.001246</v>
      </c>
      <c r="H13" s="15">
        <f>I13+J13+K13+L13</f>
        <v>0.017654999999999997</v>
      </c>
      <c r="I13" s="23"/>
      <c r="J13" s="23"/>
      <c r="K13" s="23">
        <v>0.015811</v>
      </c>
      <c r="L13" s="24">
        <v>0.001844</v>
      </c>
      <c r="M13" s="15">
        <f t="shared" si="4"/>
        <v>0.036682</v>
      </c>
      <c r="N13" s="23"/>
      <c r="O13" s="23"/>
      <c r="P13" s="23">
        <v>0.035006999999999996</v>
      </c>
      <c r="Q13" s="23">
        <v>0.0016749999999999998</v>
      </c>
    </row>
    <row r="14" spans="1:17" ht="12.75">
      <c r="A14" s="13"/>
      <c r="B14" s="14" t="s">
        <v>16</v>
      </c>
      <c r="C14" s="25">
        <f>ROUND(C13*100/C11,2)</f>
        <v>0.06</v>
      </c>
      <c r="D14" s="26"/>
      <c r="E14" s="26"/>
      <c r="F14" s="26"/>
      <c r="G14" s="26"/>
      <c r="H14" s="25">
        <f>ROUND(H13*100/H11,2)</f>
        <v>0.88</v>
      </c>
      <c r="I14" s="26"/>
      <c r="J14" s="26"/>
      <c r="K14" s="26"/>
      <c r="L14" s="26"/>
      <c r="M14" s="25">
        <f>ROUND(M13*100/M11,2)</f>
        <v>1.95</v>
      </c>
      <c r="N14" s="26"/>
      <c r="O14" s="26"/>
      <c r="P14" s="26"/>
      <c r="Q14" s="26"/>
    </row>
    <row r="15" spans="1:17" ht="12.75">
      <c r="A15" s="3"/>
      <c r="B15" s="4"/>
      <c r="C15" s="5" t="s">
        <v>20</v>
      </c>
      <c r="D15" s="5"/>
      <c r="E15" s="5"/>
      <c r="F15" s="5"/>
      <c r="G15" s="5"/>
      <c r="H15" s="5" t="s">
        <v>21</v>
      </c>
      <c r="I15" s="5"/>
      <c r="J15" s="5"/>
      <c r="K15" s="5"/>
      <c r="L15" s="5"/>
      <c r="M15" s="6" t="s">
        <v>22</v>
      </c>
      <c r="N15" s="6"/>
      <c r="O15" s="6"/>
      <c r="P15" s="6"/>
      <c r="Q15" s="6"/>
    </row>
    <row r="16" spans="1:17" ht="12.75">
      <c r="A16" s="3"/>
      <c r="B16" s="4"/>
      <c r="C16" s="7" t="s">
        <v>6</v>
      </c>
      <c r="D16" s="8" t="s">
        <v>7</v>
      </c>
      <c r="E16" s="8" t="s">
        <v>8</v>
      </c>
      <c r="F16" s="8" t="s">
        <v>9</v>
      </c>
      <c r="G16" s="9" t="s">
        <v>10</v>
      </c>
      <c r="H16" s="7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10" t="s">
        <v>6</v>
      </c>
      <c r="N16" s="11" t="s">
        <v>7</v>
      </c>
      <c r="O16" s="11" t="s">
        <v>8</v>
      </c>
      <c r="P16" s="11" t="s">
        <v>9</v>
      </c>
      <c r="Q16" s="12" t="s">
        <v>10</v>
      </c>
    </row>
    <row r="17" spans="1:17" ht="12.75">
      <c r="A17" s="13" t="s">
        <v>11</v>
      </c>
      <c r="B17" s="14" t="s">
        <v>12</v>
      </c>
      <c r="C17" s="15">
        <f>D17+E17+F17+G17</f>
        <v>2.113765</v>
      </c>
      <c r="D17" s="16"/>
      <c r="E17" s="16"/>
      <c r="F17" s="16">
        <v>2.113765</v>
      </c>
      <c r="G17" s="17"/>
      <c r="H17" s="15">
        <f>I17+J17+K17+L17</f>
        <v>2.7060269999999997</v>
      </c>
      <c r="I17" s="16"/>
      <c r="J17" s="16"/>
      <c r="K17" s="16">
        <v>2.7060269999999997</v>
      </c>
      <c r="L17" s="17"/>
      <c r="M17" s="15">
        <f>N17+O17+P17+Q17</f>
        <v>2.300414</v>
      </c>
      <c r="N17" s="16"/>
      <c r="O17" s="16">
        <v>0.056947</v>
      </c>
      <c r="P17" s="16">
        <v>2.243467</v>
      </c>
      <c r="Q17" s="17"/>
    </row>
    <row r="18" spans="1:17" ht="12.75">
      <c r="A18" s="8">
        <v>2</v>
      </c>
      <c r="B18" s="18" t="s">
        <v>13</v>
      </c>
      <c r="C18" s="15">
        <f aca="true" t="shared" si="5" ref="C18:C19">D18+E18+F18+G18</f>
        <v>2.0317819999999998</v>
      </c>
      <c r="D18" s="20"/>
      <c r="E18" s="20"/>
      <c r="F18" s="20">
        <v>0.512462</v>
      </c>
      <c r="G18" s="21">
        <v>1.51932</v>
      </c>
      <c r="H18" s="15">
        <f aca="true" t="shared" si="6" ref="H18:H19">I18+J18+K18+L18</f>
        <v>2.7060269999999997</v>
      </c>
      <c r="I18" s="20"/>
      <c r="J18" s="20"/>
      <c r="K18" s="20">
        <v>1.0536159999999999</v>
      </c>
      <c r="L18" s="21">
        <v>1.6524109999999999</v>
      </c>
      <c r="M18" s="15">
        <f aca="true" t="shared" si="7" ref="M18:M19">N18+O18+P18+Q18</f>
        <v>2.227795</v>
      </c>
      <c r="N18" s="20"/>
      <c r="O18" s="20"/>
      <c r="P18" s="20">
        <v>0.531878</v>
      </c>
      <c r="Q18" s="21">
        <v>1.6959170000000001</v>
      </c>
    </row>
    <row r="19" spans="1:17" ht="12.75">
      <c r="A19" s="13" t="s">
        <v>14</v>
      </c>
      <c r="B19" s="14" t="s">
        <v>15</v>
      </c>
      <c r="C19" s="15">
        <f t="shared" si="5"/>
        <v>0.08198299999999999</v>
      </c>
      <c r="D19" s="23"/>
      <c r="E19" s="23"/>
      <c r="F19" s="23">
        <v>0.08036399999999999</v>
      </c>
      <c r="G19" s="24">
        <v>0.001619</v>
      </c>
      <c r="H19" s="15">
        <f t="shared" si="6"/>
        <v>0</v>
      </c>
      <c r="I19" s="23"/>
      <c r="J19" s="23"/>
      <c r="K19" s="23">
        <v>0</v>
      </c>
      <c r="L19" s="24">
        <v>0</v>
      </c>
      <c r="M19" s="22">
        <f t="shared" si="7"/>
        <v>0.072619</v>
      </c>
      <c r="N19" s="23"/>
      <c r="O19" s="23"/>
      <c r="P19" s="23">
        <v>0.070087</v>
      </c>
      <c r="Q19" s="24">
        <v>0.002532</v>
      </c>
    </row>
    <row r="20" spans="1:17" ht="12.75">
      <c r="A20" s="13"/>
      <c r="B20" s="14" t="s">
        <v>16</v>
      </c>
      <c r="C20" s="25">
        <f>ROUND(C19*100/C17,2)</f>
        <v>3.88</v>
      </c>
      <c r="D20" s="26"/>
      <c r="E20" s="26"/>
      <c r="F20" s="26"/>
      <c r="G20" s="26"/>
      <c r="H20" s="25">
        <f>ROUND(H19*100/H17,2)</f>
        <v>0</v>
      </c>
      <c r="I20" s="26"/>
      <c r="J20" s="26"/>
      <c r="K20" s="26"/>
      <c r="L20" s="26"/>
      <c r="M20" s="27">
        <f>ROUND(M19*100/M17,2)</f>
        <v>3.16</v>
      </c>
      <c r="N20" s="26"/>
      <c r="O20" s="26"/>
      <c r="P20" s="26"/>
      <c r="Q20" s="26"/>
    </row>
    <row r="21" spans="1:17" ht="12.75">
      <c r="A21" s="3"/>
      <c r="B21" s="4"/>
      <c r="C21" s="5" t="s">
        <v>23</v>
      </c>
      <c r="D21" s="5"/>
      <c r="E21" s="5"/>
      <c r="F21" s="5"/>
      <c r="G21" s="5"/>
      <c r="H21" s="5" t="s">
        <v>24</v>
      </c>
      <c r="I21" s="5"/>
      <c r="J21" s="5"/>
      <c r="K21" s="5"/>
      <c r="L21" s="5"/>
      <c r="M21" s="5" t="s">
        <v>25</v>
      </c>
      <c r="N21" s="5"/>
      <c r="O21" s="5"/>
      <c r="P21" s="5"/>
      <c r="Q21" s="5"/>
    </row>
    <row r="22" spans="1:17" ht="12.75">
      <c r="A22" s="3"/>
      <c r="B22" s="4"/>
      <c r="C22" s="7" t="s">
        <v>6</v>
      </c>
      <c r="D22" s="8" t="s">
        <v>7</v>
      </c>
      <c r="E22" s="8" t="s">
        <v>8</v>
      </c>
      <c r="F22" s="8" t="s">
        <v>9</v>
      </c>
      <c r="G22" s="9" t="s">
        <v>10</v>
      </c>
      <c r="H22" s="7" t="s">
        <v>6</v>
      </c>
      <c r="I22" s="8" t="s">
        <v>7</v>
      </c>
      <c r="J22" s="8" t="s">
        <v>8</v>
      </c>
      <c r="K22" s="8" t="s">
        <v>9</v>
      </c>
      <c r="L22" s="9" t="s">
        <v>10</v>
      </c>
      <c r="M22" s="7" t="s">
        <v>6</v>
      </c>
      <c r="N22" s="8" t="s">
        <v>7</v>
      </c>
      <c r="O22" s="8" t="s">
        <v>8</v>
      </c>
      <c r="P22" s="8" t="s">
        <v>9</v>
      </c>
      <c r="Q22" s="9" t="s">
        <v>10</v>
      </c>
    </row>
    <row r="23" spans="1:17" ht="12.75">
      <c r="A23" s="13" t="s">
        <v>11</v>
      </c>
      <c r="B23" s="14" t="s">
        <v>12</v>
      </c>
      <c r="C23" s="15">
        <f>D23+E23+F23+G23</f>
        <v>2.931432</v>
      </c>
      <c r="D23" s="16"/>
      <c r="E23" s="16"/>
      <c r="F23" s="16">
        <v>2.931432</v>
      </c>
      <c r="G23" s="17"/>
      <c r="H23" s="15">
        <f>I23+J23+K23+L23</f>
        <v>2.760949</v>
      </c>
      <c r="I23" s="16"/>
      <c r="J23" s="16"/>
      <c r="K23" s="16">
        <v>2.760949</v>
      </c>
      <c r="L23" s="17"/>
      <c r="M23" s="15">
        <f>N23+O23+P23+Q23</f>
        <v>2.768167</v>
      </c>
      <c r="N23" s="16"/>
      <c r="O23" s="16"/>
      <c r="P23" s="16">
        <v>2.768167</v>
      </c>
      <c r="Q23" s="17"/>
    </row>
    <row r="24" spans="1:17" ht="12.75">
      <c r="A24" s="8">
        <v>2</v>
      </c>
      <c r="B24" s="18" t="s">
        <v>13</v>
      </c>
      <c r="C24" s="15">
        <f aca="true" t="shared" si="8" ref="C24:C25">D24+E24+F24+G24</f>
        <v>2.8969300000000002</v>
      </c>
      <c r="D24" s="20"/>
      <c r="E24" s="20"/>
      <c r="F24" s="20">
        <v>1.064932</v>
      </c>
      <c r="G24" s="21">
        <v>1.831998</v>
      </c>
      <c r="H24" s="15">
        <f aca="true" t="shared" si="9" ref="H24:H25">I24+J24+K24+L24</f>
        <v>2.741889</v>
      </c>
      <c r="I24" s="20"/>
      <c r="J24" s="20"/>
      <c r="K24" s="20">
        <v>0.6811039999999999</v>
      </c>
      <c r="L24" s="21">
        <v>2.060785</v>
      </c>
      <c r="M24" s="15">
        <f aca="true" t="shared" si="10" ref="M24:M25">N24+O24+P24+Q24</f>
        <v>2.756181</v>
      </c>
      <c r="N24" s="20"/>
      <c r="O24" s="20"/>
      <c r="P24" s="20">
        <v>0.942689</v>
      </c>
      <c r="Q24" s="21">
        <v>1.813492</v>
      </c>
    </row>
    <row r="25" spans="1:17" ht="12.75">
      <c r="A25" s="13" t="s">
        <v>14</v>
      </c>
      <c r="B25" s="14" t="s">
        <v>15</v>
      </c>
      <c r="C25" s="15">
        <f t="shared" si="8"/>
        <v>0.034502</v>
      </c>
      <c r="D25" s="23"/>
      <c r="E25" s="23"/>
      <c r="F25" s="23">
        <v>0.031785</v>
      </c>
      <c r="G25" s="24">
        <v>0.002717</v>
      </c>
      <c r="H25" s="15">
        <f t="shared" si="9"/>
        <v>0.01906</v>
      </c>
      <c r="I25" s="23"/>
      <c r="J25" s="23"/>
      <c r="K25" s="23">
        <v>0.018289</v>
      </c>
      <c r="L25" s="24">
        <v>0.000771</v>
      </c>
      <c r="M25" s="15">
        <f t="shared" si="10"/>
        <v>0.011986</v>
      </c>
      <c r="N25" s="23"/>
      <c r="O25" s="23"/>
      <c r="P25" s="23">
        <v>0.009686</v>
      </c>
      <c r="Q25" s="24">
        <v>0.0023</v>
      </c>
    </row>
    <row r="26" spans="1:17" ht="12.75">
      <c r="A26" s="13"/>
      <c r="B26" s="14" t="s">
        <v>16</v>
      </c>
      <c r="C26" s="25">
        <f>ROUND(C25*100/C23,2)</f>
        <v>1.18</v>
      </c>
      <c r="D26" s="26"/>
      <c r="E26" s="26"/>
      <c r="F26" s="26"/>
      <c r="G26" s="26"/>
      <c r="H26" s="25">
        <f>ROUND(H25*100/H23,2)</f>
        <v>0.69</v>
      </c>
      <c r="I26" s="26"/>
      <c r="J26" s="26"/>
      <c r="K26" s="26"/>
      <c r="L26" s="26"/>
      <c r="M26" s="25">
        <f>ROUND(M25*100/M23,2)</f>
        <v>0.43</v>
      </c>
      <c r="N26" s="26"/>
      <c r="O26" s="26"/>
      <c r="P26" s="26"/>
      <c r="Q26" s="26"/>
    </row>
    <row r="27" spans="1:17" ht="12.75">
      <c r="A27" s="3"/>
      <c r="B27" s="4"/>
      <c r="C27" s="5" t="s">
        <v>26</v>
      </c>
      <c r="D27" s="5"/>
      <c r="E27" s="5"/>
      <c r="F27" s="5"/>
      <c r="G27" s="5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2.75">
      <c r="A28" s="3"/>
      <c r="B28" s="4"/>
      <c r="C28" s="7" t="s">
        <v>6</v>
      </c>
      <c r="D28" s="8" t="s">
        <v>7</v>
      </c>
      <c r="E28" s="8" t="s">
        <v>8</v>
      </c>
      <c r="F28" s="8" t="s">
        <v>9</v>
      </c>
      <c r="G28" s="9" t="s">
        <v>10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2.75">
      <c r="A29" s="13" t="s">
        <v>11</v>
      </c>
      <c r="B29" s="14" t="s">
        <v>12</v>
      </c>
      <c r="C29" s="15">
        <f>D29+E29+F29+G29</f>
        <v>28.928735999999997</v>
      </c>
      <c r="D29" s="16"/>
      <c r="E29" s="16"/>
      <c r="F29" s="16">
        <f aca="true" t="shared" si="11" ref="F29:F31">F5+K5+P5+P11+K11+F11+F17+K17+P17+P23+K23+F23</f>
        <v>28.928735999999997</v>
      </c>
      <c r="G29" s="17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2.75">
      <c r="A30" s="8">
        <v>2</v>
      </c>
      <c r="B30" s="18" t="s">
        <v>13</v>
      </c>
      <c r="C30" s="15">
        <f aca="true" t="shared" si="12" ref="C30:C31">D30+E30+F30+G30</f>
        <v>28.682069999999996</v>
      </c>
      <c r="D30" s="20"/>
      <c r="E30" s="20"/>
      <c r="F30" s="20">
        <f t="shared" si="11"/>
        <v>7.9972579999999995</v>
      </c>
      <c r="G30" s="21">
        <f>G6+L6+Q6+Q12+L12+G12+G18+L18+Q18+Q24+L24+G24</f>
        <v>20.684811999999997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2.75">
      <c r="A31" s="13" t="s">
        <v>14</v>
      </c>
      <c r="B31" s="14" t="s">
        <v>15</v>
      </c>
      <c r="C31" s="19">
        <f t="shared" si="12"/>
        <v>0.30361299999999997</v>
      </c>
      <c r="D31" s="23"/>
      <c r="E31" s="23"/>
      <c r="F31" s="23">
        <f t="shared" si="11"/>
        <v>0.285533</v>
      </c>
      <c r="G31" s="24">
        <f>G7+L7+Q7+Q13+L13+G13+G19+L19+Q19+Q25+L25+G25</f>
        <v>0.018080000000000002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2.75">
      <c r="A32" s="29"/>
      <c r="B32" s="30" t="s">
        <v>16</v>
      </c>
      <c r="C32" s="31">
        <f>ROUND(C31*100/C29,2)</f>
        <v>1.05</v>
      </c>
      <c r="D32" s="26"/>
      <c r="E32" s="26"/>
      <c r="F32" s="26"/>
      <c r="G32" s="26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2.75">
      <c r="A33" s="32"/>
      <c r="B33" s="18" t="s">
        <v>27</v>
      </c>
      <c r="C33" s="33">
        <v>5.215</v>
      </c>
      <c r="D33" s="34"/>
      <c r="E33" s="34"/>
      <c r="F33" s="34"/>
      <c r="G33" s="34"/>
      <c r="H33" s="34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27.75" customHeight="1">
      <c r="A34" s="32"/>
      <c r="B34" s="18" t="s">
        <v>28</v>
      </c>
      <c r="C34" s="33">
        <v>5.186</v>
      </c>
      <c r="D34" s="34"/>
      <c r="E34" s="34"/>
      <c r="F34" s="34"/>
      <c r="G34" s="34"/>
      <c r="H34" s="34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2.75">
      <c r="A35" s="32"/>
      <c r="B35" s="35" t="s">
        <v>29</v>
      </c>
      <c r="C35" s="33">
        <v>0.029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4" ht="12.75">
      <c r="A36" s="36"/>
      <c r="B36" s="37"/>
      <c r="C36" s="38"/>
      <c r="D36" s="36"/>
    </row>
  </sheetData>
  <sheetProtection selectLockedCells="1" selectUnlockedCells="1"/>
  <mergeCells count="24">
    <mergeCell ref="B2:Q2"/>
    <mergeCell ref="A3:A4"/>
    <mergeCell ref="B3:B4"/>
    <mergeCell ref="C3:G3"/>
    <mergeCell ref="H3:L3"/>
    <mergeCell ref="M3:Q3"/>
    <mergeCell ref="A9:A10"/>
    <mergeCell ref="B9:B10"/>
    <mergeCell ref="C9:G9"/>
    <mergeCell ref="H9:L9"/>
    <mergeCell ref="M9:Q9"/>
    <mergeCell ref="A15:A16"/>
    <mergeCell ref="B15:B16"/>
    <mergeCell ref="C15:G15"/>
    <mergeCell ref="H15:L15"/>
    <mergeCell ref="M15:Q15"/>
    <mergeCell ref="A21:A22"/>
    <mergeCell ref="B21:B22"/>
    <mergeCell ref="C21:G21"/>
    <mergeCell ref="H21:L21"/>
    <mergeCell ref="M21:Q21"/>
    <mergeCell ref="A27:A28"/>
    <mergeCell ref="B27:B28"/>
    <mergeCell ref="C27:G2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</cp:lastModifiedBy>
  <dcterms:modified xsi:type="dcterms:W3CDTF">2018-01-17T06:59:35Z</dcterms:modified>
  <cp:category/>
  <cp:version/>
  <cp:contentType/>
  <cp:contentStatus/>
  <cp:revision>54</cp:revision>
</cp:coreProperties>
</file>